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F:\Dysk Google\-=Dydaktyka\-=WSPÓLNE\Techniki\wyniki\230524 cw.3 LAB-7\"/>
    </mc:Choice>
  </mc:AlternateContent>
  <xr:revisionPtr revIDLastSave="0" documentId="13_ncr:1_{EC4CFADF-0C75-4321-89F4-9B1324B2C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ównania korekcyjne" sheetId="1" r:id="rId1"/>
    <sheet name="ValueList_Helper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</calcChain>
</file>

<file path=xl/sharedStrings.xml><?xml version="1.0" encoding="utf-8"?>
<sst xmlns="http://schemas.openxmlformats.org/spreadsheetml/2006/main" count="87" uniqueCount="69">
  <si>
    <t>QC2</t>
  </si>
  <si>
    <t xml:space="preserve">118  Sn  [ No Gas ] </t>
  </si>
  <si>
    <t>SQStd</t>
  </si>
  <si>
    <t>004SMPL.d</t>
  </si>
  <si>
    <t>Spike</t>
  </si>
  <si>
    <t>2</t>
  </si>
  <si>
    <t>Sample</t>
  </si>
  <si>
    <t>Level</t>
  </si>
  <si>
    <t>SQBlk</t>
  </si>
  <si>
    <t>006SMPL.d</t>
  </si>
  <si>
    <t>Cd 1 Sn 100</t>
  </si>
  <si>
    <t>Blank 1%</t>
  </si>
  <si>
    <t>N/A</t>
  </si>
  <si>
    <t>DriftChk</t>
  </si>
  <si>
    <t>FQBlk</t>
  </si>
  <si>
    <t>IsoStd</t>
  </si>
  <si>
    <t>Bkgnd</t>
  </si>
  <si>
    <t>CalBlk</t>
  </si>
  <si>
    <t>SQISTD</t>
  </si>
  <si>
    <t>Conc. [ ug/l ]</t>
  </si>
  <si>
    <t>Data File</t>
  </si>
  <si>
    <t>Conc. RSD</t>
  </si>
  <si>
    <t>BlkVrfy</t>
  </si>
  <si>
    <t>QC4</t>
  </si>
  <si>
    <t>QC3</t>
  </si>
  <si>
    <t>DilStd</t>
  </si>
  <si>
    <t>Cd 1 Sn 1</t>
  </si>
  <si>
    <t>Type</t>
  </si>
  <si>
    <t>Acq. Date-Time</t>
  </si>
  <si>
    <t>002CALS.d</t>
  </si>
  <si>
    <t>CalStd</t>
  </si>
  <si>
    <t>005SMPL.d</t>
  </si>
  <si>
    <t>1</t>
  </si>
  <si>
    <t>QC1</t>
  </si>
  <si>
    <t>CPS RSD</t>
  </si>
  <si>
    <t>CPS</t>
  </si>
  <si>
    <t>QC5</t>
  </si>
  <si>
    <t>Spike Ref</t>
  </si>
  <si>
    <t>Sample Name</t>
  </si>
  <si>
    <t>Conc. SD</t>
  </si>
  <si>
    <t>001CALB.d</t>
  </si>
  <si>
    <t>CICSpike</t>
  </si>
  <si>
    <t/>
  </si>
  <si>
    <t>003SMPL.d</t>
  </si>
  <si>
    <t>Cd 1 Sn 10</t>
  </si>
  <si>
    <t xml:space="preserve">114  Cd  [ No Gas ] </t>
  </si>
  <si>
    <t>Rjct</t>
  </si>
  <si>
    <t>Cd 1</t>
  </si>
  <si>
    <r>
      <t xml:space="preserve">Nachylenie krzywej kalibracyjnej; </t>
    </r>
    <r>
      <rPr>
        <i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scheme val="minor"/>
      </rPr>
      <t xml:space="preserve"> = </t>
    </r>
  </si>
  <si>
    <t>Tabela 4. Wyniki pomiarów intensywności sygnałów i obliczenia</t>
  </si>
  <si>
    <t>Próbka</t>
  </si>
  <si>
    <t>rozpowsze-chnienie</t>
  </si>
  <si>
    <r>
      <t>I</t>
    </r>
    <r>
      <rPr>
        <b/>
        <sz val="9"/>
        <color rgb="FF000000"/>
        <rFont val="Arial"/>
        <family val="2"/>
        <charset val="238"/>
      </rPr>
      <t>(118)</t>
    </r>
  </si>
  <si>
    <r>
      <t>I</t>
    </r>
    <r>
      <rPr>
        <b/>
        <sz val="9"/>
        <color rgb="FF000000"/>
        <rFont val="Arial"/>
        <family val="2"/>
        <charset val="238"/>
      </rPr>
      <t>(114)</t>
    </r>
  </si>
  <si>
    <r>
      <t>I</t>
    </r>
    <r>
      <rPr>
        <b/>
        <sz val="9"/>
        <color rgb="FF000000"/>
        <rFont val="Arial"/>
        <family val="2"/>
        <charset val="238"/>
      </rPr>
      <t>(</t>
    </r>
    <r>
      <rPr>
        <b/>
        <vertAlign val="superscript"/>
        <sz val="9"/>
        <color rgb="FF000000"/>
        <rFont val="Arial"/>
        <family val="2"/>
        <charset val="238"/>
      </rPr>
      <t>114</t>
    </r>
    <r>
      <rPr>
        <b/>
        <sz val="9"/>
        <color rgb="FF000000"/>
        <rFont val="Arial"/>
        <family val="2"/>
        <charset val="238"/>
      </rPr>
      <t>Cd</t>
    </r>
    <r>
      <rPr>
        <b/>
        <vertAlign val="superscript"/>
        <sz val="9"/>
        <color rgb="FF000000"/>
        <rFont val="Arial"/>
        <family val="2"/>
        <charset val="238"/>
      </rPr>
      <t>+</t>
    </r>
    <r>
      <rPr>
        <b/>
        <sz val="9"/>
        <color rgb="FF000000"/>
        <rFont val="Arial"/>
        <family val="2"/>
        <charset val="238"/>
      </rPr>
      <t>)</t>
    </r>
  </si>
  <si>
    <r>
      <t>c</t>
    </r>
    <r>
      <rPr>
        <b/>
        <sz val="9"/>
        <color rgb="FF000000"/>
        <rFont val="Arial"/>
        <family val="2"/>
        <charset val="238"/>
      </rPr>
      <t xml:space="preserve"> Cd</t>
    </r>
  </si>
  <si>
    <r>
      <t>c</t>
    </r>
    <r>
      <rPr>
        <b/>
        <vertAlign val="subscript"/>
        <sz val="9"/>
        <color rgb="FF000000"/>
        <rFont val="Arial"/>
        <family val="2"/>
        <charset val="238"/>
      </rPr>
      <t xml:space="preserve">korekcja </t>
    </r>
    <r>
      <rPr>
        <b/>
        <sz val="9"/>
        <color rgb="FF000000"/>
        <rFont val="Arial"/>
        <family val="2"/>
        <charset val="238"/>
      </rPr>
      <t>Cd</t>
    </r>
  </si>
  <si>
    <t>błąd względny przed korekcją</t>
  </si>
  <si>
    <t>błąd względny po korekcji</t>
  </si>
  <si>
    <t>Cd:Sn</t>
  </si>
  <si>
    <r>
      <t>114</t>
    </r>
    <r>
      <rPr>
        <b/>
        <sz val="9"/>
        <color rgb="FF000000"/>
        <rFont val="Arial"/>
        <family val="2"/>
        <charset val="238"/>
      </rPr>
      <t>Sn [%]</t>
    </r>
  </si>
  <si>
    <r>
      <t>118</t>
    </r>
    <r>
      <rPr>
        <b/>
        <sz val="9"/>
        <color rgb="FF000000"/>
        <rFont val="Arial"/>
        <family val="2"/>
        <charset val="238"/>
      </rPr>
      <t>Sn [%]</t>
    </r>
  </si>
  <si>
    <r>
      <t>[µg L</t>
    </r>
    <r>
      <rPr>
        <b/>
        <vertAlign val="superscript"/>
        <sz val="9"/>
        <color rgb="FF000000"/>
        <rFont val="Arial"/>
        <family val="2"/>
        <charset val="238"/>
      </rPr>
      <t>-1</t>
    </r>
    <r>
      <rPr>
        <b/>
        <sz val="9"/>
        <color rgb="FF000000"/>
        <rFont val="Arial"/>
        <family val="2"/>
        <charset val="238"/>
      </rPr>
      <t>]</t>
    </r>
  </si>
  <si>
    <t>[%]</t>
  </si>
  <si>
    <t>1:0</t>
  </si>
  <si>
    <t>1:1</t>
  </si>
  <si>
    <t>1:10</t>
  </si>
  <si>
    <t>1:100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</si>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</sst>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Microsoft Sans Serif"/>
      <family val="2"/>
    </font>
    <font>
      <sz val="9"/>
      <name val="Microsoft Sans Serif"/>
      <family val="2"/>
    </font>
    <font>
      <i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vertAlign val="superscript"/>
      <sz val="9"/>
      <color rgb="FF000000"/>
      <name val="Arial"/>
      <family val="2"/>
      <charset val="238"/>
    </font>
    <font>
      <b/>
      <vertAlign val="subscript"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B4C6E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rgb="FF9CC2E5"/>
      </right>
      <top style="medium">
        <color rgb="FF4472C4"/>
      </top>
      <bottom/>
      <diagonal/>
    </border>
    <border>
      <left/>
      <right style="medium">
        <color rgb="FF9CC2E5"/>
      </right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 style="medium">
        <color rgb="FF9CC2E5"/>
      </right>
      <top/>
      <bottom style="medium">
        <color rgb="FF4472C4"/>
      </bottom>
      <diagonal/>
    </border>
    <border>
      <left/>
      <right style="medium">
        <color rgb="FF9CC2E5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8EAADB"/>
      </left>
      <right style="medium">
        <color rgb="FF9CC2E5"/>
      </right>
      <top/>
      <bottom style="medium">
        <color rgb="FF4472C4"/>
      </bottom>
      <diagonal/>
    </border>
    <border>
      <left/>
      <right style="medium">
        <color rgb="FF8EAADB"/>
      </right>
      <top/>
      <bottom style="medium">
        <color rgb="FF4472C4"/>
      </bottom>
      <diagonal/>
    </border>
  </borders>
  <cellStyleXfs count="1">
    <xf numFmtId="0" fontId="0" fillId="0" borderId="0"/>
  </cellStyleXfs>
  <cellXfs count="41">
    <xf numFmtId="0" fontId="0" fillId="0" borderId="0" xfId="0"/>
    <xf numFmtId="22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0" xfId="0" applyNumberFormat="1"/>
    <xf numFmtId="0" fontId="4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right" vertical="top"/>
    </xf>
    <xf numFmtId="166" fontId="2" fillId="3" borderId="2" xfId="0" applyNumberFormat="1" applyFont="1" applyFill="1" applyBorder="1" applyAlignment="1">
      <alignment horizontal="right" vertical="top"/>
    </xf>
    <xf numFmtId="2" fontId="2" fillId="3" borderId="2" xfId="0" applyNumberFormat="1" applyFont="1" applyFill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166" fontId="2" fillId="0" borderId="2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7" fontId="2" fillId="3" borderId="2" xfId="0" applyNumberFormat="1" applyFont="1" applyFill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/>
    </xf>
    <xf numFmtId="167" fontId="2" fillId="0" borderId="2" xfId="0" applyNumberFormat="1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165" fontId="2" fillId="0" borderId="2" xfId="0" applyNumberFormat="1" applyFont="1" applyBorder="1" applyAlignment="1">
      <alignment horizontal="right" vertical="top"/>
    </xf>
    <xf numFmtId="0" fontId="6" fillId="4" borderId="1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Stężenie Cd przed korekcją matematyczną </a:t>
            </a:r>
            <a:r>
              <a:rPr lang="en-US"/>
              <a:t>[ug/</a:t>
            </a:r>
            <a:r>
              <a:rPr lang="pl-PL"/>
              <a:t>L]</a:t>
            </a:r>
            <a:endParaRPr lang="en-US"/>
          </a:p>
        </c:rich>
      </c:tx>
      <c:layout>
        <c:manualLayout>
          <c:xMode val="edge"/>
          <c:yMode val="edge"/>
          <c:x val="0.29165975298479707"/>
          <c:y val="1.8801412425266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'równania korekcyjne'!$H$2</c:f>
              <c:strCache>
                <c:ptCount val="1"/>
                <c:pt idx="0">
                  <c:v>Conc. [ ug/l 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'równania korekcyjne'!$I$3:$I$8</c:f>
                <c:numCache>
                  <c:formatCode>General</c:formatCode>
                  <c:ptCount val="6"/>
                  <c:pt idx="0">
                    <c:v>2.3249332987599698E-3</c:v>
                  </c:pt>
                  <c:pt idx="1">
                    <c:v>1.5823230538659999E-2</c:v>
                  </c:pt>
                  <c:pt idx="2">
                    <c:v>8.6421959937923593E-3</c:v>
                  </c:pt>
                  <c:pt idx="3">
                    <c:v>1.4025592253176599E-2</c:v>
                  </c:pt>
                  <c:pt idx="4">
                    <c:v>1.2621412533770199E-3</c:v>
                  </c:pt>
                  <c:pt idx="5">
                    <c:v>4.1972378322825299E-2</c:v>
                  </c:pt>
                </c:numCache>
              </c:numRef>
            </c:plus>
            <c:minus>
              <c:numRef>
                <c:f>'równania korekcyjne'!$I$3:$I$8</c:f>
                <c:numCache>
                  <c:formatCode>General</c:formatCode>
                  <c:ptCount val="6"/>
                  <c:pt idx="0">
                    <c:v>2.3249332987599698E-3</c:v>
                  </c:pt>
                  <c:pt idx="1">
                    <c:v>1.5823230538659999E-2</c:v>
                  </c:pt>
                  <c:pt idx="2">
                    <c:v>8.6421959937923593E-3</c:v>
                  </c:pt>
                  <c:pt idx="3">
                    <c:v>1.4025592253176599E-2</c:v>
                  </c:pt>
                  <c:pt idx="4">
                    <c:v>1.2621412533770199E-3</c:v>
                  </c:pt>
                  <c:pt idx="5">
                    <c:v>4.1972378322825299E-2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'równania korekcyjne'!$G$3:$G$8</c:f>
              <c:strCache>
                <c:ptCount val="6"/>
                <c:pt idx="0">
                  <c:v>Blank 1%</c:v>
                </c:pt>
                <c:pt idx="1">
                  <c:v>1</c:v>
                </c:pt>
                <c:pt idx="2">
                  <c:v>Cd 1</c:v>
                </c:pt>
                <c:pt idx="3">
                  <c:v>Cd 1 Sn 1</c:v>
                </c:pt>
                <c:pt idx="4">
                  <c:v>Cd 1 Sn 10</c:v>
                </c:pt>
                <c:pt idx="5">
                  <c:v>Cd 1 Sn 100</c:v>
                </c:pt>
              </c:strCache>
            </c:strRef>
          </c:cat>
          <c:val>
            <c:numRef>
              <c:f>'równania korekcyjne'!$H$3:$H$8</c:f>
              <c:numCache>
                <c:formatCode>0.00</c:formatCode>
                <c:ptCount val="6"/>
                <c:pt idx="0" formatCode="#,##0">
                  <c:v>0</c:v>
                </c:pt>
                <c:pt idx="1">
                  <c:v>1</c:v>
                </c:pt>
                <c:pt idx="2" formatCode="0.000">
                  <c:v>0.89540569059708597</c:v>
                </c:pt>
                <c:pt idx="3" formatCode="0.000">
                  <c:v>0.92025174137163601</c:v>
                </c:pt>
                <c:pt idx="4">
                  <c:v>1.2288112601414101</c:v>
                </c:pt>
                <c:pt idx="5">
                  <c:v>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C-49C5-A656-1B44C589E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79039"/>
        <c:axId val="226868959"/>
      </c:barChart>
      <c:lineChart>
        <c:grouping val="standard"/>
        <c:varyColors val="0"/>
        <c:ser>
          <c:idx val="1"/>
          <c:order val="1"/>
          <c:tx>
            <c:v>1 ug/L</c:v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CC-49C5-A656-1B44C589E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79039"/>
        <c:axId val="226868959"/>
      </c:lineChart>
      <c:catAx>
        <c:axId val="22687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6868959"/>
        <c:crosses val="autoZero"/>
        <c:auto val="1"/>
        <c:lblAlgn val="ctr"/>
        <c:lblOffset val="100"/>
        <c:noMultiLvlLbl val="0"/>
      </c:catAx>
      <c:valAx>
        <c:axId val="22686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Stężenie [ug/L]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687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28</xdr:col>
      <xdr:colOff>302204</xdr:colOff>
      <xdr:row>16</xdr:row>
      <xdr:rowOff>33770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D0E6F78-CFF4-4DC1-9B1F-A0291C94D014}"/>
            </a:ext>
          </a:extLst>
        </xdr:cNvPr>
        <xdr:cNvSpPr txBox="1"/>
      </xdr:nvSpPr>
      <xdr:spPr>
        <a:xfrm>
          <a:off x="12971318" y="225136"/>
          <a:ext cx="5757431" cy="2925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zadanie 3. </a:t>
          </a:r>
        </a:p>
        <a:p>
          <a:r>
            <a:rPr lang="pl-PL" sz="1100"/>
            <a:t>Wypełnij tabelę poniżej.</a:t>
          </a:r>
        </a:p>
        <a:p>
          <a:endParaRPr lang="pl-PL" sz="1100"/>
        </a:p>
        <a:p>
          <a:r>
            <a:rPr lang="pl-PL" sz="1100" b="1"/>
            <a:t>I(114)</a:t>
          </a:r>
          <a:r>
            <a:rPr lang="pl-PL" sz="1100" b="1" baseline="0"/>
            <a:t> i I(118) </a:t>
          </a:r>
          <a:r>
            <a:rPr lang="pl-PL" sz="1100" baseline="0"/>
            <a:t>- intensywności sygnału zmierzone dla m/z 114 i 118;</a:t>
          </a:r>
        </a:p>
        <a:p>
          <a:r>
            <a:rPr lang="pl-PL" sz="1100" b="1"/>
            <a:t>I(</a:t>
          </a:r>
          <a:r>
            <a:rPr lang="pl-PL" sz="1100" b="1" baseline="30000"/>
            <a:t>114</a:t>
          </a:r>
          <a:r>
            <a:rPr lang="pl-PL" sz="1100" b="1"/>
            <a:t>Cd</a:t>
          </a:r>
          <a:r>
            <a:rPr lang="pl-PL" sz="1100" b="1" baseline="30000"/>
            <a:t>+</a:t>
          </a:r>
          <a:r>
            <a:rPr lang="pl-PL" sz="1100" b="1"/>
            <a:t>) </a:t>
          </a:r>
          <a:r>
            <a:rPr lang="pl-PL" sz="1100"/>
            <a:t>- intensywnośc</a:t>
          </a:r>
          <a:r>
            <a:rPr lang="pl-PL" sz="1100" baseline="0"/>
            <a:t> sygnały 114 po zastosowaniu korekcji matematycznej;</a:t>
          </a:r>
        </a:p>
        <a:p>
          <a:r>
            <a:rPr lang="pl-PL" sz="1100" b="1" baseline="0"/>
            <a:t>c Cd </a:t>
          </a:r>
          <a:r>
            <a:rPr lang="pl-PL" sz="1100" baseline="0"/>
            <a:t>- stężenie zmierzone; przed korekcją matematyczną;</a:t>
          </a:r>
        </a:p>
        <a:p>
          <a:r>
            <a:rPr lang="pl-PL" sz="1100" b="1" baseline="0"/>
            <a:t>c </a:t>
          </a:r>
          <a:r>
            <a:rPr lang="pl-PL" sz="1100" b="1" i="0" baseline="-25000"/>
            <a:t>korekcja</a:t>
          </a:r>
          <a:r>
            <a:rPr lang="pl-PL" sz="1100" b="1" baseline="0"/>
            <a:t> Cd </a:t>
          </a:r>
          <a:r>
            <a:rPr lang="pl-PL" sz="1100" baseline="0"/>
            <a:t>- stężenie obliczone po korekcji matematycznej;</a:t>
          </a:r>
        </a:p>
        <a:p>
          <a:r>
            <a:rPr lang="pl-PL" sz="1100" b="1" baseline="0"/>
            <a:t>błąd względny </a:t>
          </a:r>
          <a:r>
            <a:rPr lang="pl-PL" sz="1100" baseline="0"/>
            <a:t>- błąd bezwględny stężenia Cd przed i po korekcji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wyrazony w %. Odnieś się do oczekiwanego stężenia Cd w tych roztworach (1 ug/L).</a:t>
          </a:r>
        </a:p>
        <a:p>
          <a:endParaRPr lang="pl-PL" sz="1100" baseline="0"/>
        </a:p>
        <a:p>
          <a:r>
            <a:rPr lang="pl-PL" sz="1100" baseline="0"/>
            <a:t>Oblicz stężenie obliczone z równania krzywej kalibracyjnej (zignoruj parametr b).</a:t>
          </a:r>
        </a:p>
        <a:p>
          <a:endParaRPr lang="pl-PL" sz="1100" baseline="0"/>
        </a:p>
        <a:p>
          <a:r>
            <a:rPr lang="pl-PL" sz="1100"/>
            <a:t>Pytanie 1: </a:t>
          </a:r>
          <a:r>
            <a:rPr lang="pl-PL" sz="1100" baseline="0"/>
            <a:t> Czy zastosowanie równania korekcyjnego zminimalizowało wpływ cyny na pomiar stężenia kadmu? Uzasadnij krótko odpowiedź.</a:t>
          </a:r>
        </a:p>
        <a:p>
          <a:r>
            <a:rPr lang="pl-PL" sz="1100"/>
            <a:t>Pytanie 2: Przy jakim stężeniu cyny w próbce</a:t>
          </a:r>
          <a:r>
            <a:rPr lang="pl-PL" sz="1100" baseline="0"/>
            <a:t> zaczyna być wyraźnie widoczny jej wpływ na kadm?</a:t>
          </a:r>
        </a:p>
      </xdr:txBody>
    </xdr:sp>
    <xdr:clientData/>
  </xdr:twoCellAnchor>
  <xdr:twoCellAnchor>
    <xdr:from>
      <xdr:col>2</xdr:col>
      <xdr:colOff>409574</xdr:colOff>
      <xdr:row>10</xdr:row>
      <xdr:rowOff>161925</xdr:rowOff>
    </xdr:from>
    <xdr:to>
      <xdr:col>11</xdr:col>
      <xdr:colOff>276224</xdr:colOff>
      <xdr:row>32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2EB79C2-4E9C-4F20-A2D7-39D05EE16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W24"/>
  <sheetViews>
    <sheetView tabSelected="1" zoomScaleNormal="100" workbookViewId="0">
      <selection activeCell="H8" sqref="H8"/>
    </sheetView>
  </sheetViews>
  <sheetFormatPr defaultColWidth="9.140625" defaultRowHeight="15" x14ac:dyDescent="0.25"/>
  <cols>
    <col min="1" max="1" width="4" customWidth="1"/>
    <col min="2" max="2" width="4.28515625" customWidth="1"/>
    <col min="3" max="3" width="11.5703125" customWidth="1"/>
    <col min="4" max="4" width="23.140625" customWidth="1"/>
    <col min="5" max="5" width="11" customWidth="1"/>
    <col min="6" max="6" width="5.85546875" customWidth="1"/>
    <col min="7" max="7" width="12.42578125" customWidth="1"/>
    <col min="8" max="8" width="11" customWidth="1"/>
    <col min="9" max="9" width="8.7109375" customWidth="1"/>
    <col min="10" max="10" width="10" customWidth="1"/>
    <col min="11" max="11" width="12.140625" customWidth="1"/>
    <col min="12" max="12" width="9" customWidth="1"/>
    <col min="13" max="13" width="11" customWidth="1"/>
    <col min="14" max="14" width="8.7109375" customWidth="1"/>
    <col min="15" max="15" width="10" customWidth="1"/>
    <col min="16" max="16" width="13.7109375" customWidth="1"/>
    <col min="17" max="17" width="9.140625" customWidth="1"/>
  </cols>
  <sheetData>
    <row r="1" spans="1:17" ht="18" customHeight="1" x14ac:dyDescent="0.25">
      <c r="A1" s="38" t="s">
        <v>6</v>
      </c>
      <c r="B1" s="39"/>
      <c r="C1" s="39"/>
      <c r="D1" s="39"/>
      <c r="E1" s="39"/>
      <c r="F1" s="39"/>
      <c r="G1" s="40"/>
      <c r="H1" s="38" t="s">
        <v>45</v>
      </c>
      <c r="I1" s="39"/>
      <c r="J1" s="39"/>
      <c r="K1" s="39"/>
      <c r="L1" s="40"/>
      <c r="M1" s="38" t="s">
        <v>1</v>
      </c>
      <c r="N1" s="39"/>
      <c r="O1" s="39"/>
      <c r="P1" s="39"/>
      <c r="Q1" s="40"/>
    </row>
    <row r="2" spans="1:17" ht="18" customHeight="1" x14ac:dyDescent="0.25">
      <c r="A2" s="3" t="s">
        <v>42</v>
      </c>
      <c r="B2" s="3" t="s">
        <v>46</v>
      </c>
      <c r="C2" s="3" t="s">
        <v>20</v>
      </c>
      <c r="D2" s="3" t="s">
        <v>28</v>
      </c>
      <c r="E2" s="3" t="s">
        <v>27</v>
      </c>
      <c r="F2" s="3" t="s">
        <v>7</v>
      </c>
      <c r="G2" s="3" t="s">
        <v>38</v>
      </c>
      <c r="H2" s="3" t="s">
        <v>19</v>
      </c>
      <c r="I2" s="3" t="s">
        <v>39</v>
      </c>
      <c r="J2" s="3" t="s">
        <v>21</v>
      </c>
      <c r="K2" s="3" t="s">
        <v>35</v>
      </c>
      <c r="L2" s="3" t="s">
        <v>34</v>
      </c>
      <c r="M2" s="3" t="s">
        <v>19</v>
      </c>
      <c r="N2" s="3" t="s">
        <v>39</v>
      </c>
      <c r="O2" s="3" t="s">
        <v>21</v>
      </c>
      <c r="P2" s="3" t="s">
        <v>35</v>
      </c>
      <c r="Q2" s="3" t="s">
        <v>34</v>
      </c>
    </row>
    <row r="3" spans="1:17" x14ac:dyDescent="0.25">
      <c r="A3" s="2"/>
      <c r="B3" s="2" t="b">
        <v>0</v>
      </c>
      <c r="C3" s="2" t="s">
        <v>40</v>
      </c>
      <c r="D3" s="1">
        <v>45036.472754629598</v>
      </c>
      <c r="E3" s="4" t="s">
        <v>17</v>
      </c>
      <c r="F3" s="5" t="s">
        <v>32</v>
      </c>
      <c r="G3" s="2" t="s">
        <v>11</v>
      </c>
      <c r="H3" s="24">
        <v>0</v>
      </c>
      <c r="I3" s="25">
        <v>2.3249332987599698E-3</v>
      </c>
      <c r="J3" s="24" t="s">
        <v>12</v>
      </c>
      <c r="K3" s="24">
        <v>3730.54</v>
      </c>
      <c r="L3" s="26">
        <v>3.6072442329811998</v>
      </c>
      <c r="M3" s="27">
        <v>0</v>
      </c>
      <c r="N3" s="28">
        <v>1.9586943052761902E-3</v>
      </c>
      <c r="O3" s="27" t="s">
        <v>12</v>
      </c>
      <c r="P3" s="27">
        <v>106290.633333333</v>
      </c>
      <c r="Q3" s="29">
        <v>0.34813283124642802</v>
      </c>
    </row>
    <row r="4" spans="1:17" x14ac:dyDescent="0.25">
      <c r="A4" s="2"/>
      <c r="B4" s="2" t="b">
        <v>0</v>
      </c>
      <c r="C4" s="2" t="s">
        <v>29</v>
      </c>
      <c r="D4" s="1">
        <v>45036.473854166703</v>
      </c>
      <c r="E4" s="4" t="s">
        <v>30</v>
      </c>
      <c r="F4" s="5" t="s">
        <v>5</v>
      </c>
      <c r="G4" s="2" t="s">
        <v>32</v>
      </c>
      <c r="H4" s="26">
        <v>1</v>
      </c>
      <c r="I4" s="30">
        <v>1.5823230538659999E-2</v>
      </c>
      <c r="J4" s="26">
        <v>1.582323053866</v>
      </c>
      <c r="K4" s="24">
        <v>61611.636666666702</v>
      </c>
      <c r="L4" s="26">
        <v>1.48651453838593</v>
      </c>
      <c r="M4" s="31">
        <v>1</v>
      </c>
      <c r="N4" s="32">
        <v>2.3412280848045901E-2</v>
      </c>
      <c r="O4" s="31">
        <v>2.3412280848045901</v>
      </c>
      <c r="P4" s="27">
        <v>295208.623333333</v>
      </c>
      <c r="Q4" s="31">
        <v>1.4982628180670701</v>
      </c>
    </row>
    <row r="5" spans="1:17" x14ac:dyDescent="0.25">
      <c r="A5" s="2"/>
      <c r="B5" s="2" t="b">
        <v>0</v>
      </c>
      <c r="C5" s="2" t="s">
        <v>43</v>
      </c>
      <c r="D5" s="1">
        <v>45036.475219907399</v>
      </c>
      <c r="E5" s="4" t="s">
        <v>6</v>
      </c>
      <c r="F5" s="5"/>
      <c r="G5" s="2" t="s">
        <v>47</v>
      </c>
      <c r="H5" s="33">
        <v>0.89540569059708597</v>
      </c>
      <c r="I5" s="25">
        <v>8.6421959937923593E-3</v>
      </c>
      <c r="J5" s="33">
        <v>0.96517099283001595</v>
      </c>
      <c r="K5" s="24">
        <v>55557.603333333303</v>
      </c>
      <c r="L5" s="33">
        <v>0.90036241975393705</v>
      </c>
      <c r="M5" s="34">
        <v>-0.47794631240077601</v>
      </c>
      <c r="N5" s="28">
        <v>2.6901227829894598E-3</v>
      </c>
      <c r="O5" s="27" t="s">
        <v>12</v>
      </c>
      <c r="P5" s="27">
        <v>15997.9766666667</v>
      </c>
      <c r="Q5" s="31">
        <v>3.1767304053758698</v>
      </c>
    </row>
    <row r="6" spans="1:17" x14ac:dyDescent="0.25">
      <c r="A6" s="2"/>
      <c r="B6" s="2" t="b">
        <v>0</v>
      </c>
      <c r="C6" s="2" t="s">
        <v>3</v>
      </c>
      <c r="D6" s="1">
        <v>45036.476458333302</v>
      </c>
      <c r="E6" s="4" t="s">
        <v>6</v>
      </c>
      <c r="F6" s="5"/>
      <c r="G6" s="2" t="s">
        <v>26</v>
      </c>
      <c r="H6" s="33">
        <v>0.92025174137163601</v>
      </c>
      <c r="I6" s="30">
        <v>1.4025592253176599E-2</v>
      </c>
      <c r="J6" s="26">
        <v>1.524103853612</v>
      </c>
      <c r="K6" s="24">
        <v>56995.72</v>
      </c>
      <c r="L6" s="26">
        <v>1.4243467071112701</v>
      </c>
      <c r="M6" s="32">
        <v>8.0687427738706394E-2</v>
      </c>
      <c r="N6" s="32">
        <v>2.0302431144516998E-2</v>
      </c>
      <c r="O6" s="35">
        <v>25.161827205922599</v>
      </c>
      <c r="P6" s="27">
        <v>121533.94</v>
      </c>
      <c r="Q6" s="31">
        <v>3.15590400832503</v>
      </c>
    </row>
    <row r="7" spans="1:17" x14ac:dyDescent="0.25">
      <c r="A7" s="2"/>
      <c r="B7" s="2" t="b">
        <v>0</v>
      </c>
      <c r="C7" s="2" t="s">
        <v>31</v>
      </c>
      <c r="D7" s="1">
        <v>45036.477743055599</v>
      </c>
      <c r="E7" s="4" t="s">
        <v>6</v>
      </c>
      <c r="F7" s="5"/>
      <c r="G7" s="2" t="s">
        <v>44</v>
      </c>
      <c r="H7" s="26">
        <v>1.2288112601414101</v>
      </c>
      <c r="I7" s="25">
        <v>1.2621412533770199E-3</v>
      </c>
      <c r="J7" s="33">
        <v>0.102712376938324</v>
      </c>
      <c r="K7" s="24">
        <v>74855.483333333294</v>
      </c>
      <c r="L7" s="30">
        <v>9.7593545098817097E-2</v>
      </c>
      <c r="M7" s="31">
        <v>3.9349049112086498</v>
      </c>
      <c r="N7" s="32">
        <v>6.1725002632057401E-2</v>
      </c>
      <c r="O7" s="31">
        <v>1.5686529668412701</v>
      </c>
      <c r="P7" s="27">
        <v>849664.96</v>
      </c>
      <c r="Q7" s="31">
        <v>1.3724190097237901</v>
      </c>
    </row>
    <row r="8" spans="1:17" x14ac:dyDescent="0.25">
      <c r="A8" s="2"/>
      <c r="B8" s="2" t="b">
        <v>0</v>
      </c>
      <c r="C8" s="2" t="s">
        <v>9</v>
      </c>
      <c r="D8" s="1">
        <v>45036.478865740697</v>
      </c>
      <c r="E8" s="4" t="s">
        <v>6</v>
      </c>
      <c r="F8" s="5"/>
      <c r="G8" s="2" t="s">
        <v>10</v>
      </c>
      <c r="H8" s="26">
        <v>3.83</v>
      </c>
      <c r="I8" s="30">
        <v>4.1972378322825299E-2</v>
      </c>
      <c r="J8" s="26">
        <v>1.09825421187561</v>
      </c>
      <c r="K8" s="24">
        <v>224936.82</v>
      </c>
      <c r="L8" s="26">
        <v>1.0800398472058299</v>
      </c>
      <c r="M8" s="35">
        <v>38.366114612307001</v>
      </c>
      <c r="N8" s="29">
        <v>0.57520917203247202</v>
      </c>
      <c r="O8" s="31">
        <v>1.49926355025786</v>
      </c>
      <c r="P8" s="27">
        <v>7354339.8899999997</v>
      </c>
      <c r="Q8" s="31">
        <v>1.47759502872216</v>
      </c>
    </row>
    <row r="9" spans="1:17" x14ac:dyDescent="0.25">
      <c r="B9" t="s">
        <v>68</v>
      </c>
    </row>
    <row r="14" spans="1:17" x14ac:dyDescent="0.25">
      <c r="Q14">
        <v>26228.520000000033</v>
      </c>
    </row>
    <row r="15" spans="1:17" ht="15.75" thickBot="1" x14ac:dyDescent="0.3"/>
    <row r="16" spans="1:17" ht="15.75" thickBot="1" x14ac:dyDescent="0.3">
      <c r="N16" s="6" t="s">
        <v>48</v>
      </c>
      <c r="O16" s="7"/>
      <c r="P16" s="7"/>
      <c r="Q16" s="8">
        <f>SLOPE(K3:K4,H3:H4)</f>
        <v>57881.096666666701</v>
      </c>
    </row>
    <row r="17" spans="14:23" x14ac:dyDescent="0.25">
      <c r="O17" s="9"/>
      <c r="P17" s="9"/>
    </row>
    <row r="18" spans="14:23" ht="15.75" thickBot="1" x14ac:dyDescent="0.3">
      <c r="N18" t="s">
        <v>49</v>
      </c>
    </row>
    <row r="19" spans="14:23" ht="48" x14ac:dyDescent="0.25">
      <c r="N19" s="10" t="s">
        <v>50</v>
      </c>
      <c r="O19" s="11" t="s">
        <v>51</v>
      </c>
      <c r="P19" s="12" t="s">
        <v>51</v>
      </c>
      <c r="Q19" s="36" t="s">
        <v>52</v>
      </c>
      <c r="R19" s="36" t="s">
        <v>53</v>
      </c>
      <c r="S19" s="36" t="s">
        <v>54</v>
      </c>
      <c r="T19" s="13" t="s">
        <v>55</v>
      </c>
      <c r="U19" s="13" t="s">
        <v>56</v>
      </c>
      <c r="V19" s="13" t="s">
        <v>57</v>
      </c>
      <c r="W19" s="13" t="s">
        <v>58</v>
      </c>
    </row>
    <row r="20" spans="14:23" ht="15.75" thickBot="1" x14ac:dyDescent="0.3">
      <c r="N20" s="14" t="s">
        <v>59</v>
      </c>
      <c r="O20" s="15" t="s">
        <v>60</v>
      </c>
      <c r="P20" s="16" t="s">
        <v>61</v>
      </c>
      <c r="Q20" s="37"/>
      <c r="R20" s="37"/>
      <c r="S20" s="37"/>
      <c r="T20" s="17" t="s">
        <v>62</v>
      </c>
      <c r="U20" s="17" t="s">
        <v>62</v>
      </c>
      <c r="V20" s="17" t="s">
        <v>63</v>
      </c>
      <c r="W20" s="17" t="s">
        <v>63</v>
      </c>
    </row>
    <row r="21" spans="14:23" ht="15.75" thickBot="1" x14ac:dyDescent="0.3">
      <c r="N21" s="18" t="s">
        <v>64</v>
      </c>
      <c r="O21" s="19"/>
      <c r="P21" s="20"/>
      <c r="Q21" s="21"/>
      <c r="R21" s="21"/>
      <c r="S21" s="21"/>
      <c r="T21" s="22"/>
      <c r="U21" s="20"/>
      <c r="V21" s="23"/>
      <c r="W21" s="23"/>
    </row>
    <row r="22" spans="14:23" ht="15.75" thickBot="1" x14ac:dyDescent="0.3">
      <c r="N22" s="18" t="s">
        <v>65</v>
      </c>
      <c r="O22" s="19"/>
      <c r="P22" s="20"/>
      <c r="Q22" s="21"/>
      <c r="R22" s="21"/>
      <c r="S22" s="21"/>
      <c r="T22" s="22"/>
      <c r="U22" s="20"/>
      <c r="V22" s="23"/>
      <c r="W22" s="23"/>
    </row>
    <row r="23" spans="14:23" ht="15.75" thickBot="1" x14ac:dyDescent="0.3">
      <c r="N23" s="18" t="s">
        <v>66</v>
      </c>
      <c r="O23" s="19"/>
      <c r="P23" s="20"/>
      <c r="Q23" s="21"/>
      <c r="R23" s="21"/>
      <c r="S23" s="21"/>
      <c r="T23" s="22"/>
      <c r="U23" s="20"/>
      <c r="V23" s="23"/>
      <c r="W23" s="23"/>
    </row>
    <row r="24" spans="14:23" ht="15.75" thickBot="1" x14ac:dyDescent="0.3">
      <c r="N24" s="18" t="s">
        <v>67</v>
      </c>
      <c r="O24" s="19"/>
      <c r="P24" s="20"/>
      <c r="Q24" s="21"/>
      <c r="R24" s="21"/>
      <c r="S24" s="21"/>
      <c r="T24" s="22"/>
      <c r="U24" s="20"/>
      <c r="V24" s="23"/>
      <c r="W24" s="23"/>
    </row>
  </sheetData>
  <mergeCells count="6">
    <mergeCell ref="S19:S20"/>
    <mergeCell ref="A1:G1"/>
    <mergeCell ref="H1:L1"/>
    <mergeCell ref="M1:Q1"/>
    <mergeCell ref="Q19:Q20"/>
    <mergeCell ref="R19:R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0000000}">
          <x14:formula1>
            <xm:f>ValueList_Helper!$A$1:$A$20</xm:f>
          </x14:formula1>
          <xm:sqref>E3:E8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20"/>
  <sheetViews>
    <sheetView zoomScaleNormal="100" workbookViewId="0"/>
  </sheetViews>
  <sheetFormatPr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22</v>
      </c>
    </row>
    <row r="3" spans="1:1" x14ac:dyDescent="0.25">
      <c r="A3" t="s">
        <v>17</v>
      </c>
    </row>
    <row r="4" spans="1:1" x14ac:dyDescent="0.25">
      <c r="A4" t="s">
        <v>30</v>
      </c>
    </row>
    <row r="5" spans="1:1" x14ac:dyDescent="0.25">
      <c r="A5" t="s">
        <v>41</v>
      </c>
    </row>
    <row r="6" spans="1:1" x14ac:dyDescent="0.25">
      <c r="A6" t="s">
        <v>25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33</v>
      </c>
    </row>
    <row r="11" spans="1:1" x14ac:dyDescent="0.25">
      <c r="A11" t="s">
        <v>0</v>
      </c>
    </row>
    <row r="12" spans="1:1" x14ac:dyDescent="0.25">
      <c r="A12" t="s">
        <v>24</v>
      </c>
    </row>
    <row r="13" spans="1:1" x14ac:dyDescent="0.25">
      <c r="A13" t="s">
        <v>23</v>
      </c>
    </row>
    <row r="14" spans="1:1" x14ac:dyDescent="0.25">
      <c r="A14" t="s">
        <v>36</v>
      </c>
    </row>
    <row r="15" spans="1:1" x14ac:dyDescent="0.25">
      <c r="A15" t="s">
        <v>6</v>
      </c>
    </row>
    <row r="16" spans="1:1" x14ac:dyDescent="0.25">
      <c r="A16" t="s">
        <v>4</v>
      </c>
    </row>
    <row r="17" spans="1:1" x14ac:dyDescent="0.25">
      <c r="A17" t="s">
        <v>37</v>
      </c>
    </row>
    <row r="18" spans="1:1" x14ac:dyDescent="0.25">
      <c r="A18" t="s">
        <v>8</v>
      </c>
    </row>
    <row r="19" spans="1:1" x14ac:dyDescent="0.25">
      <c r="A19" t="s">
        <v>18</v>
      </c>
    </row>
    <row r="20" spans="1:1" x14ac:dyDescent="0.25">
      <c r="A20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równania korekcyjne</vt:lpstr>
      <vt:lpstr>ValueList_Helper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Sajnóg</cp:lastModifiedBy>
  <dcterms:created xsi:type="dcterms:W3CDTF">2023-04-21T06:32:34Z</dcterms:created>
  <dcterms:modified xsi:type="dcterms:W3CDTF">2023-05-31T10:53:29Z</dcterms:modified>
</cp:coreProperties>
</file>